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<sst xmlns="http://schemas.openxmlformats.org/spreadsheetml/2006/main" count="133" uniqueCount="65">
  <si>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</si>
  <si>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</si>
  <si>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</si>
  <si>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</si>
  <si>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</si>
  <si>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</si>
  <si>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</si>
  <si>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</si>
  <si>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</si>
  <si>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</si>
  <si>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</si>
  <si>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</si>
  <si>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</si>
  <si>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</si>
  <si>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</si>
  <si>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</si>
  <si>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</si>
  <si>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</si>
  <si>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</si>
  <si>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</si>
  <si>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</si>
  <si>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</si>
  <si>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</si>
  <si>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</si>
  <si>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</si>
  <si>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</si>
  <si>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</si>
  <si>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</si>
  <si>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</si>
  <si>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</si>
  <si>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</si>
  <si>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</si>
  <si>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</si>
  <si>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</si>
  <si>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</si>
  <si>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</si>
  <si>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</si>
  <si>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</si>
  <si>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</si>
  <si>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</si>
  <si>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</si>
  <si>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</si>
  <si>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</si>
  <si>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</si>
  <si>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</si>
  <si>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</si>
  <si>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</si>
  <si>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</si>
  <si>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</si>
  <si>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</si>
  <si>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</si>
  <si>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</si>
  <si>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</si>
  <si>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</si>
  <si>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Without Taxes in
</t>
    </r>
    <r>
      <rPr>
        <b/>
        <sz val="11"/>
        <color indexed="10"/>
        <rFont val="Arial"/>
        <family val="2"/>
      </rPr>
      <t>Rs.      P</t>
    </r>
  </si>
  <si>
    <t>Item Description (Refer Annexure ‘D’ for details)</t>
  </si>
  <si>
    <t>Total Items to be procured (Refer Annexure ‘D’ for details</t>
  </si>
  <si>
    <r>
      <t xml:space="preserve">Name of Work: </t>
    </r>
    <r>
      <rPr>
        <b/>
        <sz val="11"/>
        <color indexed="60"/>
        <rFont val="Arial"/>
        <family val="2"/>
      </rPr>
      <t>For supply and installation of Hardware under e-Courts (Phase- II) project</t>
    </r>
  </si>
  <si>
    <r>
      <t xml:space="preserve">Per Unit Rate inclusive of all taxes In </t>
    </r>
    <r>
      <rPr>
        <b/>
        <sz val="11"/>
        <color indexed="10"/>
        <rFont val="Arial"/>
        <family val="2"/>
      </rPr>
      <t>Figures</t>
    </r>
    <r>
      <rPr>
        <b/>
        <sz val="11"/>
        <rFont val="Arial"/>
        <family val="2"/>
      </rPr>
      <t xml:space="preserve"> To be entered by the Bidder  in
Rs.      P.
 </t>
    </r>
  </si>
  <si>
    <r>
      <t>Tender Inviting Authority:</t>
    </r>
    <r>
      <rPr>
        <b/>
        <sz val="11"/>
        <color indexed="60"/>
        <rFont val="Arial"/>
        <family val="2"/>
      </rPr>
      <t xml:space="preserve"> Member Secretary, Uttarakhand State Legal Services Authority at Nainital</t>
    </r>
  </si>
  <si>
    <t xml:space="preserve">Intel i3 Regular Desktop or Equivalent (maximum estimated price per unit is INR 35,000) </t>
  </si>
  <si>
    <t xml:space="preserve">Intel i5 Regular Desktop or Equivalent (maximum estimated price per unit is INR 42,000) </t>
  </si>
  <si>
    <t xml:space="preserve">MFD Duplex Network Printer (maximum estimated price per unit is INR 29,000)  </t>
  </si>
  <si>
    <t xml:space="preserve">UPS 1 KVA (1 hour backup) (maximum estimated price per unit is INR 30,000)  </t>
  </si>
  <si>
    <r>
      <t xml:space="preserve">Contract No: </t>
    </r>
    <r>
      <rPr>
        <b/>
        <sz val="11"/>
        <color indexed="60"/>
        <rFont val="Arial"/>
        <family val="2"/>
      </rPr>
      <t>/1213/UKSLSA/eCourtsHardware2017</t>
    </r>
  </si>
</sst>
</file>

<file path=xl/styles.xml><?xml version="1.0" encoding="utf-8"?>
<styleSheet xmlns="http://schemas.openxmlformats.org/spreadsheetml/2006/main">
  <numFmts count="22">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
    <numFmt numFmtId="171" formatCode="0.0"/>
    <numFmt numFmtId="172" formatCode="0.000"/>
    <numFmt numFmtId="173" formatCode="0.0000%"/>
    <numFmt numFmtId="174" formatCode="0.00000"/>
    <numFmt numFmtId="175" formatCode="0.000000"/>
    <numFmt numFmtId="176" formatCode="0.0000000"/>
    <numFmt numFmtId="177" formatCode="0.00000000"/>
  </numFmts>
  <fonts count="42">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79">
    <xf numFmtId="0" fontId="0" fillId="0" borderId="0" xfId="0" applyAlignment="1">
      <alignment/>
    </xf>
    <xf numFmtId="0" fontId="2" fillId="0" borderId="0" xfId="57" applyNumberFormat="1" applyFont="1" applyFill="1" applyBorder="1" applyAlignment="1">
      <alignment vertical="center"/>
      <protection/>
    </xf>
    <xf numFmtId="0" fontId="31" fillId="0" borderId="0" xfId="57" applyNumberFormat="1" applyFont="1" applyFill="1" applyBorder="1" applyAlignment="1" applyProtection="1">
      <alignment vertical="center"/>
      <protection locked="0"/>
    </xf>
    <xf numFmtId="0" fontId="31" fillId="0" borderId="0" xfId="57" applyNumberFormat="1" applyFont="1" applyFill="1" applyBorder="1" applyAlignment="1">
      <alignment vertical="center"/>
      <protection/>
    </xf>
    <xf numFmtId="0" fontId="32" fillId="0" borderId="0" xfId="58" applyNumberFormat="1" applyFont="1" applyFill="1" applyBorder="1" applyAlignment="1" applyProtection="1">
      <alignment horizontal="center" vertical="center"/>
      <protection/>
    </xf>
    <xf numFmtId="0" fontId="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33" fillId="0" borderId="0" xfId="57" applyNumberFormat="1" applyFont="1" applyFill="1" applyBorder="1" applyAlignment="1">
      <alignment horizontal="left"/>
      <protection/>
    </xf>
    <xf numFmtId="0" fontId="1" fillId="0" borderId="10" xfId="58" applyNumberFormat="1" applyFont="1" applyFill="1" applyBorder="1" applyAlignment="1" applyProtection="1">
      <alignment horizontal="left" vertical="top" wrapText="1"/>
      <protection/>
    </xf>
    <xf numFmtId="0" fontId="2" fillId="0" borderId="0" xfId="57" applyNumberFormat="1" applyFont="1" applyFill="1" applyAlignment="1" applyProtection="1">
      <alignment vertical="center"/>
      <protection locked="0"/>
    </xf>
    <xf numFmtId="0" fontId="3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31" fillId="0" borderId="0" xfId="57" applyNumberFormat="1" applyFont="1" applyFill="1" applyAlignment="1">
      <alignment vertical="center"/>
      <protection/>
    </xf>
    <xf numFmtId="0" fontId="1" fillId="0" borderId="11" xfId="57" applyNumberFormat="1" applyFont="1" applyFill="1" applyBorder="1" applyAlignment="1">
      <alignment horizontal="center" vertical="top" wrapText="1"/>
      <protection/>
    </xf>
    <xf numFmtId="0" fontId="2" fillId="0" borderId="0" xfId="57" applyNumberFormat="1" applyFont="1" applyFill="1">
      <alignment/>
      <protection/>
    </xf>
    <xf numFmtId="0" fontId="31" fillId="0" borderId="0" xfId="57" applyNumberFormat="1" applyFont="1" applyFill="1">
      <alignment/>
      <protection/>
    </xf>
    <xf numFmtId="0" fontId="1" fillId="0" borderId="12" xfId="58" applyNumberFormat="1" applyFont="1" applyFill="1" applyBorder="1" applyAlignment="1">
      <alignment horizontal="center" vertical="top" wrapText="1"/>
      <protection/>
    </xf>
    <xf numFmtId="0" fontId="34" fillId="0" borderId="11" xfId="58" applyNumberFormat="1" applyFont="1" applyFill="1" applyBorder="1" applyAlignment="1">
      <alignment vertical="top" wrapText="1"/>
      <protection/>
    </xf>
    <xf numFmtId="0" fontId="1"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center" vertical="top"/>
      <protection/>
    </xf>
    <xf numFmtId="0" fontId="35" fillId="0" borderId="13" xfId="58" applyNumberFormat="1" applyFont="1" applyFill="1" applyBorder="1" applyAlignment="1">
      <alignment horizontal="left" wrapText="1" readingOrder="1"/>
      <protection/>
    </xf>
    <xf numFmtId="0" fontId="2" fillId="0" borderId="13" xfId="58" applyNumberFormat="1" applyFont="1" applyFill="1" applyBorder="1" applyAlignment="1">
      <alignment vertical="top"/>
      <protection/>
    </xf>
    <xf numFmtId="0" fontId="2" fillId="0" borderId="13" xfId="57" applyNumberFormat="1" applyFont="1" applyFill="1" applyBorder="1" applyAlignment="1">
      <alignment horizontal="left" vertical="top"/>
      <protection/>
    </xf>
    <xf numFmtId="0" fontId="1" fillId="0" borderId="13" xfId="57" applyNumberFormat="1" applyFont="1" applyFill="1" applyBorder="1" applyAlignment="1" applyProtection="1">
      <alignment horizontal="right" vertical="top"/>
      <protection/>
    </xf>
    <xf numFmtId="0" fontId="2" fillId="0" borderId="13" xfId="57" applyNumberFormat="1" applyFont="1" applyFill="1" applyBorder="1" applyAlignment="1">
      <alignment vertical="top"/>
      <protection/>
    </xf>
    <xf numFmtId="0" fontId="1" fillId="0" borderId="13" xfId="57" applyNumberFormat="1" applyFont="1" applyFill="1" applyBorder="1" applyAlignment="1" applyProtection="1">
      <alignment horizontal="left" vertical="top"/>
      <protection locked="0"/>
    </xf>
    <xf numFmtId="0" fontId="2" fillId="0" borderId="13" xfId="58" applyNumberFormat="1" applyFont="1" applyFill="1" applyBorder="1" applyAlignment="1">
      <alignment vertical="top" wrapText="1"/>
      <protection/>
    </xf>
    <xf numFmtId="0" fontId="2" fillId="0" borderId="0" xfId="57" applyNumberFormat="1" applyFont="1" applyFill="1" applyAlignment="1">
      <alignment vertical="top"/>
      <protection/>
    </xf>
    <xf numFmtId="0" fontId="31" fillId="0" borderId="0" xfId="57" applyNumberFormat="1" applyFont="1" applyFill="1" applyAlignment="1">
      <alignment vertical="top"/>
      <protection/>
    </xf>
    <xf numFmtId="0" fontId="1" fillId="0" borderId="13" xfId="57" applyNumberFormat="1" applyFont="1" applyFill="1" applyBorder="1" applyAlignment="1" applyProtection="1">
      <alignment horizontal="right" vertical="top"/>
      <protection locked="0"/>
    </xf>
    <xf numFmtId="170" fontId="1" fillId="0" borderId="13" xfId="57" applyNumberFormat="1" applyFont="1" applyFill="1" applyBorder="1" applyAlignment="1" applyProtection="1">
      <alignment horizontal="right" vertical="top"/>
      <protection locked="0"/>
    </xf>
    <xf numFmtId="170" fontId="1" fillId="0" borderId="11" xfId="57" applyNumberFormat="1" applyFont="1" applyFill="1" applyBorder="1" applyAlignment="1" applyProtection="1">
      <alignment horizontal="center" vertical="top" wrapText="1"/>
      <protection/>
    </xf>
    <xf numFmtId="170" fontId="1" fillId="0" borderId="11" xfId="57" applyNumberFormat="1" applyFont="1" applyFill="1" applyBorder="1" applyAlignment="1">
      <alignment horizontal="center" vertical="top" wrapText="1"/>
      <protection/>
    </xf>
    <xf numFmtId="170" fontId="1" fillId="0" borderId="13" xfId="57" applyNumberFormat="1" applyFont="1" applyFill="1" applyBorder="1" applyAlignment="1">
      <alignment horizontal="center" vertical="top" wrapText="1"/>
      <protection/>
    </xf>
    <xf numFmtId="0" fontId="1" fillId="0" borderId="13" xfId="58" applyNumberFormat="1" applyFont="1" applyFill="1" applyBorder="1" applyAlignment="1">
      <alignment horizontal="left" vertical="top"/>
      <protection/>
    </xf>
    <xf numFmtId="0" fontId="1" fillId="0" borderId="10" xfId="58" applyNumberFormat="1" applyFont="1" applyFill="1" applyBorder="1" applyAlignment="1">
      <alignment horizontal="left" vertical="top"/>
      <protection/>
    </xf>
    <xf numFmtId="0" fontId="2" fillId="0" borderId="12" xfId="58" applyNumberFormat="1" applyFont="1" applyFill="1" applyBorder="1" applyAlignment="1">
      <alignment vertical="top"/>
      <protection/>
    </xf>
    <xf numFmtId="0" fontId="2"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2" fillId="0" borderId="15" xfId="58" applyNumberFormat="1" applyFont="1" applyFill="1" applyBorder="1" applyAlignment="1">
      <alignment vertical="top"/>
      <protection/>
    </xf>
    <xf numFmtId="170" fontId="2" fillId="0" borderId="0" xfId="57" applyNumberFormat="1" applyFont="1" applyFill="1" applyAlignment="1">
      <alignment vertical="top"/>
      <protection/>
    </xf>
    <xf numFmtId="0" fontId="1" fillId="0" borderId="15" xfId="58" applyNumberFormat="1" applyFont="1" applyFill="1" applyBorder="1" applyAlignment="1">
      <alignment horizontal="left" vertical="top"/>
      <protection/>
    </xf>
    <xf numFmtId="0" fontId="36" fillId="0" borderId="12"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37" fillId="6" borderId="11" xfId="58" applyNumberFormat="1" applyFont="1" applyFill="1" applyBorder="1" applyAlignment="1" applyProtection="1">
      <alignment vertical="center" wrapText="1"/>
      <protection locked="0"/>
    </xf>
    <xf numFmtId="0" fontId="36" fillId="0" borderId="11" xfId="58" applyNumberFormat="1" applyFont="1" applyFill="1" applyBorder="1" applyAlignment="1">
      <alignment vertical="top"/>
      <protection/>
    </xf>
    <xf numFmtId="0" fontId="2" fillId="0" borderId="11"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12"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0" fontId="2" fillId="0" borderId="0" xfId="57" applyNumberFormat="1" applyFont="1" applyFill="1" applyAlignment="1" applyProtection="1">
      <alignment vertical="top"/>
      <protection/>
    </xf>
    <xf numFmtId="0" fontId="31" fillId="0" borderId="0" xfId="57" applyNumberFormat="1" applyFont="1" applyFill="1" applyAlignment="1" applyProtection="1">
      <alignment vertical="top"/>
      <protection/>
    </xf>
    <xf numFmtId="0" fontId="0" fillId="0" borderId="0" xfId="57" applyNumberFormat="1" applyFill="1">
      <alignment/>
      <protection/>
    </xf>
    <xf numFmtId="0" fontId="10" fillId="0" borderId="0" xfId="58" applyNumberFormat="1" applyFill="1">
      <alignment/>
      <protection/>
    </xf>
    <xf numFmtId="0" fontId="38" fillId="0" borderId="0" xfId="57" applyNumberFormat="1" applyFont="1" applyFill="1">
      <alignment/>
      <protection/>
    </xf>
    <xf numFmtId="170" fontId="39" fillId="0" borderId="16" xfId="58" applyNumberFormat="1" applyFont="1" applyFill="1" applyBorder="1" applyAlignment="1">
      <alignment horizontal="right" vertical="top"/>
      <protection/>
    </xf>
    <xf numFmtId="170" fontId="5" fillId="0" borderId="17" xfId="58" applyNumberFormat="1" applyFont="1" applyFill="1" applyBorder="1" applyAlignment="1">
      <alignment horizontal="right" vertical="top"/>
      <protection/>
    </xf>
    <xf numFmtId="10" fontId="40" fillId="6" borderId="11" xfId="63" applyNumberFormat="1" applyFont="1" applyFill="1" applyBorder="1" applyAlignment="1">
      <alignment horizontal="center" vertical="center"/>
    </xf>
    <xf numFmtId="0" fontId="32" fillId="0" borderId="0" xfId="59" applyNumberFormat="1" applyFont="1" applyFill="1" applyBorder="1" applyAlignment="1" applyProtection="1">
      <alignment horizontal="center" vertical="center"/>
      <protection/>
    </xf>
    <xf numFmtId="2" fontId="1" fillId="0" borderId="18" xfId="58" applyNumberFormat="1" applyFont="1" applyFill="1" applyBorder="1" applyAlignment="1">
      <alignment horizontal="right" vertical="top"/>
      <protection/>
    </xf>
    <xf numFmtId="2" fontId="5" fillId="0" borderId="13" xfId="58" applyNumberFormat="1" applyFont="1" applyFill="1" applyBorder="1" applyAlignment="1">
      <alignment vertical="top"/>
      <protection/>
    </xf>
    <xf numFmtId="2" fontId="1" fillId="6" borderId="13" xfId="57" applyNumberFormat="1" applyFont="1" applyFill="1" applyBorder="1" applyAlignment="1" applyProtection="1">
      <alignment horizontal="right" vertical="top"/>
      <protection locked="0"/>
    </xf>
    <xf numFmtId="2" fontId="2" fillId="0" borderId="13" xfId="58" applyNumberFormat="1" applyFont="1" applyFill="1" applyBorder="1" applyAlignment="1">
      <alignment vertical="top"/>
      <protection/>
    </xf>
    <xf numFmtId="0" fontId="34" fillId="0" borderId="11" xfId="58" applyNumberFormat="1" applyFont="1" applyFill="1" applyBorder="1" applyAlignment="1">
      <alignment horizontal="center" vertical="top" wrapText="1"/>
      <protection/>
    </xf>
    <xf numFmtId="0" fontId="2" fillId="0" borderId="13" xfId="59" applyNumberFormat="1" applyFont="1" applyFill="1" applyBorder="1" applyAlignment="1">
      <alignment vertical="top" wrapText="1"/>
      <protection/>
    </xf>
    <xf numFmtId="1" fontId="2" fillId="0" borderId="13" xfId="58" applyNumberFormat="1" applyFont="1" applyFill="1" applyBorder="1" applyAlignment="1">
      <alignment vertical="top"/>
      <protection/>
    </xf>
    <xf numFmtId="0" fontId="1" fillId="0" borderId="10" xfId="57" applyNumberFormat="1" applyFont="1" applyFill="1" applyBorder="1" applyAlignment="1">
      <alignment horizontal="center" vertical="center" wrapText="1"/>
      <protection/>
    </xf>
    <xf numFmtId="0" fontId="1" fillId="0" borderId="15" xfId="57" applyNumberFormat="1" applyFont="1" applyFill="1" applyBorder="1" applyAlignment="1">
      <alignment horizontal="center" vertical="center" wrapText="1"/>
      <protection/>
    </xf>
    <xf numFmtId="0" fontId="1" fillId="0" borderId="19" xfId="57" applyNumberFormat="1" applyFont="1" applyFill="1" applyBorder="1" applyAlignment="1">
      <alignment horizontal="center" vertical="center" wrapText="1"/>
      <protection/>
    </xf>
    <xf numFmtId="0" fontId="5" fillId="0" borderId="10" xfId="58" applyNumberFormat="1" applyFont="1" applyFill="1" applyBorder="1" applyAlignment="1">
      <alignment horizontal="center" vertical="top" wrapText="1"/>
      <protection/>
    </xf>
    <xf numFmtId="0" fontId="5" fillId="0" borderId="15" xfId="58" applyNumberFormat="1" applyFont="1" applyFill="1" applyBorder="1" applyAlignment="1">
      <alignment horizontal="center" vertical="top" wrapText="1"/>
      <protection/>
    </xf>
    <xf numFmtId="0" fontId="5" fillId="0" borderId="19" xfId="58" applyNumberFormat="1" applyFont="1" applyFill="1" applyBorder="1" applyAlignment="1">
      <alignment horizontal="center" vertical="top" wrapText="1"/>
      <protection/>
    </xf>
    <xf numFmtId="0" fontId="41" fillId="0" borderId="0" xfId="57" applyNumberFormat="1" applyFont="1" applyFill="1" applyBorder="1" applyAlignment="1">
      <alignment horizontal="right" vertical="top"/>
      <protection/>
    </xf>
    <xf numFmtId="0" fontId="4" fillId="0" borderId="0" xfId="57" applyNumberFormat="1" applyFont="1" applyFill="1" applyBorder="1" applyAlignment="1">
      <alignment horizontal="left" vertical="center" wrapText="1"/>
      <protection/>
    </xf>
    <xf numFmtId="0" fontId="33" fillId="0" borderId="20" xfId="57" applyNumberFormat="1" applyFont="1" applyFill="1" applyBorder="1" applyAlignment="1" applyProtection="1">
      <alignment horizontal="center" wrapText="1"/>
      <protection locked="0"/>
    </xf>
    <xf numFmtId="0" fontId="1" fillId="6" borderId="10" xfId="58" applyNumberFormat="1" applyFont="1" applyFill="1" applyBorder="1" applyAlignment="1" applyProtection="1">
      <alignment horizontal="left" vertical="top"/>
      <protection locked="0"/>
    </xf>
    <xf numFmtId="0" fontId="1" fillId="0" borderId="15" xfId="58" applyNumberFormat="1" applyFont="1" applyFill="1" applyBorder="1" applyAlignment="1" applyProtection="1">
      <alignment horizontal="left" vertical="top"/>
      <protection locked="0"/>
    </xf>
    <xf numFmtId="0" fontId="1" fillId="0" borderId="19" xfId="58"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00.100.109\Letter%20of%20Sri%20Manoj%20Garbyal%20sir\Users\vinay_aju8uqp\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00.100.109\Letter%20of%20Sri%20Manoj%20Garbyal%20sir\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0"/>
  <sheetViews>
    <sheetView showGridLines="0" zoomScale="73" zoomScaleNormal="73" zoomScalePageLayoutView="0" workbookViewId="0" topLeftCell="A5">
      <selection activeCell="A7" sqref="A7:BC7"/>
    </sheetView>
  </sheetViews>
  <sheetFormatPr defaultColWidth="9.140625" defaultRowHeight="15"/>
  <cols>
    <col min="1" max="1" width="15.421875" style="52" customWidth="1"/>
    <col min="2" max="2" width="47.8515625" style="52" customWidth="1"/>
    <col min="3" max="3" width="10.140625" style="52" hidden="1" customWidth="1"/>
    <col min="4" max="4" width="20.28125" style="52" customWidth="1"/>
    <col min="5" max="5" width="11.28125" style="52" hidden="1"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28.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hidden="1" customWidth="1"/>
    <col min="54" max="54" width="20.00390625" style="52"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59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57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9" customFormat="1" ht="61.5" customHeight="1">
      <c r="A8" s="8" t="s">
        <v>52</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10"/>
      <c r="IF8" s="10"/>
      <c r="IG8" s="10"/>
      <c r="IH8" s="10"/>
      <c r="II8" s="10"/>
    </row>
    <row r="9" spans="1:243" s="11" customFormat="1" ht="61.5" customHeight="1">
      <c r="A9" s="66" t="s">
        <v>11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81.75" customHeight="1">
      <c r="A11" s="13" t="s">
        <v>0</v>
      </c>
      <c r="B11" s="13" t="s">
        <v>55</v>
      </c>
      <c r="C11" s="13" t="s">
        <v>1</v>
      </c>
      <c r="D11" s="13" t="s">
        <v>56</v>
      </c>
      <c r="E11" s="13" t="s">
        <v>18</v>
      </c>
      <c r="F11" s="13" t="s">
        <v>53</v>
      </c>
      <c r="G11" s="13"/>
      <c r="H11" s="13"/>
      <c r="I11" s="13" t="s">
        <v>19</v>
      </c>
      <c r="J11" s="13" t="s">
        <v>20</v>
      </c>
      <c r="K11" s="13" t="s">
        <v>21</v>
      </c>
      <c r="L11" s="13" t="s">
        <v>22</v>
      </c>
      <c r="M11" s="16" t="s">
        <v>58</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3" t="s">
        <v>54</v>
      </c>
      <c r="BB11" s="63" t="s">
        <v>30</v>
      </c>
      <c r="BC11" s="17" t="s">
        <v>31</v>
      </c>
      <c r="IE11" s="15"/>
      <c r="IF11" s="15"/>
      <c r="IG11" s="15"/>
      <c r="IH11" s="15"/>
      <c r="II11" s="15"/>
    </row>
    <row r="12" spans="1:243" s="14" customFormat="1" ht="15">
      <c r="A12" s="18">
        <v>1</v>
      </c>
      <c r="B12" s="18">
        <v>2</v>
      </c>
      <c r="C12" s="18">
        <v>3</v>
      </c>
      <c r="D12" s="18">
        <v>3</v>
      </c>
      <c r="E12" s="18">
        <v>5</v>
      </c>
      <c r="F12" s="18">
        <v>6</v>
      </c>
      <c r="G12" s="18">
        <v>7</v>
      </c>
      <c r="H12" s="18">
        <v>8</v>
      </c>
      <c r="I12" s="18">
        <v>9</v>
      </c>
      <c r="J12" s="18">
        <v>10</v>
      </c>
      <c r="K12" s="18">
        <v>11</v>
      </c>
      <c r="L12" s="18">
        <v>12</v>
      </c>
      <c r="M12" s="18">
        <v>4</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v>
      </c>
      <c r="BC12" s="18">
        <v>6</v>
      </c>
      <c r="IE12" s="15"/>
      <c r="IF12" s="15"/>
      <c r="IG12" s="15"/>
      <c r="IH12" s="15"/>
      <c r="II12" s="15"/>
    </row>
    <row r="13" spans="1:243" s="27" customFormat="1" ht="39" customHeight="1">
      <c r="A13" s="19">
        <v>1</v>
      </c>
      <c r="B13" s="64" t="s">
        <v>60</v>
      </c>
      <c r="C13" s="20" t="s">
        <v>34</v>
      </c>
      <c r="D13" s="65">
        <v>88</v>
      </c>
      <c r="E13" s="22" t="s">
        <v>35</v>
      </c>
      <c r="F13" s="62">
        <v>0</v>
      </c>
      <c r="G13" s="29"/>
      <c r="H13" s="23"/>
      <c r="I13" s="21" t="s">
        <v>36</v>
      </c>
      <c r="J13" s="24">
        <f>IF(I13="Less(-)",-1,1)</f>
        <v>1</v>
      </c>
      <c r="K13" s="25" t="s">
        <v>49</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f>
        <v>0</v>
      </c>
      <c r="BC13" s="26" t="str">
        <f>SpellNumber(L13,BB13)</f>
        <v>INR Zero Only</v>
      </c>
      <c r="IE13" s="28">
        <v>1.01</v>
      </c>
      <c r="IF13" s="28" t="s">
        <v>37</v>
      </c>
      <c r="IG13" s="28" t="s">
        <v>33</v>
      </c>
      <c r="IH13" s="28">
        <v>123.223</v>
      </c>
      <c r="II13" s="28" t="s">
        <v>35</v>
      </c>
    </row>
    <row r="14" spans="1:243" s="27" customFormat="1" ht="34.5" customHeight="1">
      <c r="A14" s="19">
        <v>2</v>
      </c>
      <c r="B14" s="64" t="s">
        <v>61</v>
      </c>
      <c r="C14" s="20" t="s">
        <v>38</v>
      </c>
      <c r="D14" s="65">
        <v>13</v>
      </c>
      <c r="E14" s="22" t="s">
        <v>35</v>
      </c>
      <c r="F14" s="62">
        <v>0</v>
      </c>
      <c r="G14" s="29"/>
      <c r="H14" s="29"/>
      <c r="I14" s="21" t="s">
        <v>36</v>
      </c>
      <c r="J14" s="24">
        <f>IF(I14="Less(-)",-1,1)</f>
        <v>1</v>
      </c>
      <c r="K14" s="25" t="s">
        <v>49</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f>
        <v>0</v>
      </c>
      <c r="BC14" s="26" t="str">
        <f>SpellNumber(L14,BB14)</f>
        <v>INR Zero Only</v>
      </c>
      <c r="IE14" s="28">
        <v>1.02</v>
      </c>
      <c r="IF14" s="28" t="s">
        <v>39</v>
      </c>
      <c r="IG14" s="28" t="s">
        <v>40</v>
      </c>
      <c r="IH14" s="28">
        <v>213</v>
      </c>
      <c r="II14" s="28" t="s">
        <v>35</v>
      </c>
    </row>
    <row r="15" spans="1:243" s="27" customFormat="1" ht="36" customHeight="1">
      <c r="A15" s="19">
        <v>3</v>
      </c>
      <c r="B15" s="64" t="s">
        <v>62</v>
      </c>
      <c r="C15" s="20" t="s">
        <v>41</v>
      </c>
      <c r="D15" s="65">
        <v>26</v>
      </c>
      <c r="E15" s="22" t="s">
        <v>35</v>
      </c>
      <c r="F15" s="62">
        <v>0</v>
      </c>
      <c r="G15" s="29"/>
      <c r="H15" s="29"/>
      <c r="I15" s="21" t="s">
        <v>36</v>
      </c>
      <c r="J15" s="24">
        <f>IF(I15="Less(-)",-1,1)</f>
        <v>1</v>
      </c>
      <c r="K15" s="25" t="s">
        <v>49</v>
      </c>
      <c r="L15" s="25" t="s">
        <v>7</v>
      </c>
      <c r="M15" s="61"/>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9">
        <f>total_amount_ba($B$2,$D$2,D15,F15,J15,K15,M15)</f>
        <v>0</v>
      </c>
      <c r="BB15" s="59">
        <f>BA15</f>
        <v>0</v>
      </c>
      <c r="BC15" s="26" t="str">
        <f>SpellNumber(L15,BB15)</f>
        <v>INR Zero Only</v>
      </c>
      <c r="IE15" s="28">
        <v>2</v>
      </c>
      <c r="IF15" s="28" t="s">
        <v>32</v>
      </c>
      <c r="IG15" s="28" t="s">
        <v>42</v>
      </c>
      <c r="IH15" s="28">
        <v>10</v>
      </c>
      <c r="II15" s="28" t="s">
        <v>35</v>
      </c>
    </row>
    <row r="16" spans="1:243" s="27" customFormat="1" ht="34.5" customHeight="1">
      <c r="A16" s="19">
        <v>4</v>
      </c>
      <c r="B16" s="64" t="s">
        <v>63</v>
      </c>
      <c r="C16" s="20" t="s">
        <v>43</v>
      </c>
      <c r="D16" s="65">
        <v>44</v>
      </c>
      <c r="E16" s="22" t="s">
        <v>35</v>
      </c>
      <c r="F16" s="62">
        <v>0</v>
      </c>
      <c r="G16" s="29"/>
      <c r="H16" s="29"/>
      <c r="I16" s="21" t="s">
        <v>36</v>
      </c>
      <c r="J16" s="24">
        <f>IF(I16="Less(-)",-1,1)</f>
        <v>1</v>
      </c>
      <c r="K16" s="25" t="s">
        <v>49</v>
      </c>
      <c r="L16" s="25" t="s">
        <v>7</v>
      </c>
      <c r="M16" s="61"/>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9">
        <f>total_amount_ba($B$2,$D$2,D16,F16,J16,K16,M16)</f>
        <v>0</v>
      </c>
      <c r="BB16" s="59">
        <f>BA16</f>
        <v>0</v>
      </c>
      <c r="BC16" s="26" t="str">
        <f>SpellNumber(L16,BB16)</f>
        <v>INR Zero Only</v>
      </c>
      <c r="IE16" s="28">
        <v>3</v>
      </c>
      <c r="IF16" s="28" t="s">
        <v>44</v>
      </c>
      <c r="IG16" s="28" t="s">
        <v>45</v>
      </c>
      <c r="IH16" s="28">
        <v>10</v>
      </c>
      <c r="II16" s="28" t="s">
        <v>35</v>
      </c>
    </row>
    <row r="17" spans="1:243" s="27" customFormat="1" ht="33" customHeight="1">
      <c r="A17" s="34" t="s">
        <v>47</v>
      </c>
      <c r="B17" s="35"/>
      <c r="C17" s="36"/>
      <c r="D17" s="37"/>
      <c r="E17" s="37"/>
      <c r="F17" s="37"/>
      <c r="G17" s="37"/>
      <c r="H17" s="38"/>
      <c r="I17" s="38"/>
      <c r="J17" s="38"/>
      <c r="K17" s="38"/>
      <c r="L17" s="39"/>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0">
        <f>SUM(BA13:BA16)</f>
        <v>0</v>
      </c>
      <c r="BB17" s="60">
        <f>SUM(BB13:BB16)</f>
        <v>0</v>
      </c>
      <c r="BC17" s="26" t="str">
        <f>SpellNumber($E$2,BB17)</f>
        <v>INR Zero Only</v>
      </c>
      <c r="IE17" s="28">
        <v>4</v>
      </c>
      <c r="IF17" s="28" t="s">
        <v>39</v>
      </c>
      <c r="IG17" s="28" t="s">
        <v>46</v>
      </c>
      <c r="IH17" s="28">
        <v>10</v>
      </c>
      <c r="II17" s="28" t="s">
        <v>35</v>
      </c>
    </row>
    <row r="18" spans="1:243" s="50" customFormat="1" ht="39" customHeight="1" hidden="1">
      <c r="A18" s="35" t="s">
        <v>51</v>
      </c>
      <c r="B18" s="41"/>
      <c r="C18" s="42"/>
      <c r="D18" s="43"/>
      <c r="E18" s="44" t="s">
        <v>48</v>
      </c>
      <c r="F18" s="57"/>
      <c r="G18" s="45"/>
      <c r="H18" s="46"/>
      <c r="I18" s="46"/>
      <c r="J18" s="46"/>
      <c r="K18" s="47"/>
      <c r="L18" s="48"/>
      <c r="M18" s="49"/>
      <c r="O18" s="27"/>
      <c r="P18" s="27"/>
      <c r="Q18" s="27"/>
      <c r="R18" s="27"/>
      <c r="S18" s="27"/>
      <c r="BA18" s="55">
        <f>IF(ISBLANK(F18),0,IF(E18="Excess (+)",ROUND(BA17+(BA17*F18),2),IF(E18="Less (-)",ROUND(BA17+(BA17*F18*(-1)),2),0)))</f>
        <v>0</v>
      </c>
      <c r="BB18" s="56">
        <f>ROUND(BA18,0)</f>
        <v>0</v>
      </c>
      <c r="BC18" s="26" t="str">
        <f>SpellNumber(L18,BB18)</f>
        <v> Zero Only</v>
      </c>
      <c r="IE18" s="51"/>
      <c r="IF18" s="51"/>
      <c r="IG18" s="51"/>
      <c r="IH18" s="51"/>
      <c r="II18" s="51"/>
    </row>
    <row r="19" spans="1:243" s="50" customFormat="1" ht="51" customHeight="1">
      <c r="A19" s="34" t="s">
        <v>50</v>
      </c>
      <c r="B19" s="34"/>
      <c r="C19" s="69" t="str">
        <f>SpellNumber($E$2,BB17)</f>
        <v>INR Zero Only</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1"/>
      <c r="IE19" s="51"/>
      <c r="IF19" s="51"/>
      <c r="IG19" s="51"/>
      <c r="IH19" s="51"/>
      <c r="II19" s="51"/>
    </row>
    <row r="20" spans="3:243" s="14" customFormat="1" ht="15">
      <c r="C20" s="52"/>
      <c r="D20" s="52"/>
      <c r="E20" s="52"/>
      <c r="F20" s="52"/>
      <c r="G20" s="52"/>
      <c r="H20" s="52"/>
      <c r="I20" s="52"/>
      <c r="J20" s="52"/>
      <c r="K20" s="52"/>
      <c r="L20" s="52"/>
      <c r="M20" s="52"/>
      <c r="O20" s="52"/>
      <c r="BA20" s="52"/>
      <c r="BC20" s="52"/>
      <c r="IE20" s="15"/>
      <c r="IF20" s="15"/>
      <c r="IG20" s="15"/>
      <c r="IH20" s="15"/>
      <c r="II20" s="15"/>
    </row>
  </sheetData>
  <sheetProtection password="E435" sheet="1" selectLockedCells="1"/>
  <mergeCells count="8">
    <mergeCell ref="A9:BC9"/>
    <mergeCell ref="C19:BC1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3 L14 L15 L16">
      <formula1>"INR"</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s>
  <printOptions/>
  <pageMargins left="0.55" right="0.33" top="0.61" bottom="0.51" header="0.3" footer="0.3"/>
  <pageSetup horizontalDpi="600" verticalDpi="600" orientation="landscape" paperSize="9" r:id="rId2"/>
  <ignoredErrors>
    <ignoredError sqref="BC17" formula="1"/>
  </ignoredError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password="CEA2"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SLSA</cp:lastModifiedBy>
  <cp:lastPrinted>2014-12-11T06:40:55Z</cp:lastPrinted>
  <dcterms:created xsi:type="dcterms:W3CDTF">2009-01-30T06:42:42Z</dcterms:created>
  <dcterms:modified xsi:type="dcterms:W3CDTF">2017-12-06T12:23:06Z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